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i\DOC\UNI\Project_UNI_982\IC EXs\01\"/>
    </mc:Choice>
  </mc:AlternateContent>
  <xr:revisionPtr revIDLastSave="0" documentId="13_ncr:1_{73AE4394-4CB2-4C2A-9189-122C0A57EAD8}" xr6:coauthVersionLast="47" xr6:coauthVersionMax="47" xr10:uidLastSave="{00000000-0000-0000-0000-000000000000}"/>
  <bookViews>
    <workbookView xWindow="-120" yWindow="330" windowWidth="24240" windowHeight="13290" xr2:uid="{F38681A4-876B-4291-8BBF-06C99EE149F7}"/>
  </bookViews>
  <sheets>
    <sheet name="Main" sheetId="1" r:id="rId1"/>
    <sheet name="Sheet2" sheetId="2" state="hidden" r:id="rId2"/>
  </sheets>
  <definedNames>
    <definedName name="_xlnm.Print_Area" localSheetId="0">Main!$A$1:$Q$24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D1" i="1"/>
  <c r="E1" i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P7" i="1"/>
  <c r="D7" i="1"/>
  <c r="E7" i="1"/>
  <c r="F7" i="1"/>
  <c r="G7" i="1"/>
  <c r="H7" i="1"/>
  <c r="I7" i="1"/>
  <c r="J7" i="1"/>
  <c r="K7" i="1"/>
  <c r="L7" i="1"/>
  <c r="M7" i="1"/>
  <c r="N7" i="1"/>
  <c r="O7" i="1"/>
  <c r="Q7" i="1"/>
  <c r="R7" i="1"/>
  <c r="S7" i="1"/>
  <c r="B5" i="1"/>
  <c r="B3" i="1" s="1"/>
  <c r="B7" i="1"/>
  <c r="C7" i="1"/>
  <c r="B4" i="1" l="1"/>
  <c r="B8" i="1"/>
  <c r="B1" i="1"/>
  <c r="D5" i="1" s="1"/>
  <c r="C5" i="1" l="1"/>
  <c r="E5" i="1" s="1"/>
  <c r="D6" i="1"/>
  <c r="D8" i="1"/>
  <c r="D9" i="1" s="1"/>
  <c r="D4" i="1"/>
  <c r="D3" i="1"/>
  <c r="C3" i="1" l="1"/>
  <c r="C8" i="1"/>
  <c r="C9" i="1" s="1"/>
  <c r="C4" i="1"/>
  <c r="C6" i="1"/>
  <c r="E3" i="1"/>
  <c r="F5" i="1"/>
  <c r="E4" i="1"/>
  <c r="E6" i="1"/>
  <c r="E8" i="1"/>
  <c r="E9" i="1" l="1"/>
  <c r="F4" i="1"/>
  <c r="F6" i="1"/>
  <c r="F8" i="1"/>
  <c r="F9" i="1" s="1"/>
  <c r="F3" i="1"/>
  <c r="G5" i="1"/>
  <c r="G3" i="1" s="1"/>
  <c r="H5" i="1" l="1"/>
  <c r="G4" i="1"/>
  <c r="G6" i="1"/>
  <c r="G8" i="1"/>
  <c r="G9" i="1" s="1"/>
  <c r="H3" i="1" l="1"/>
  <c r="I5" i="1"/>
  <c r="H4" i="1"/>
  <c r="H6" i="1"/>
  <c r="H8" i="1"/>
  <c r="H9" i="1" s="1"/>
  <c r="I3" i="1" l="1"/>
  <c r="J5" i="1"/>
  <c r="I4" i="1"/>
  <c r="I6" i="1"/>
  <c r="I8" i="1"/>
  <c r="I9" i="1" s="1"/>
  <c r="J4" i="1" l="1"/>
  <c r="J6" i="1"/>
  <c r="J8" i="1"/>
  <c r="J9" i="1" s="1"/>
  <c r="J3" i="1"/>
  <c r="K5" i="1"/>
  <c r="L5" i="1" l="1"/>
  <c r="K4" i="1"/>
  <c r="K6" i="1"/>
  <c r="K8" i="1"/>
  <c r="K9" i="1" s="1"/>
  <c r="K3" i="1"/>
  <c r="L3" i="1" l="1"/>
  <c r="M5" i="1"/>
  <c r="L4" i="1"/>
  <c r="L6" i="1"/>
  <c r="L8" i="1"/>
  <c r="L9" i="1" s="1"/>
  <c r="M3" i="1" l="1"/>
  <c r="N5" i="1"/>
  <c r="M4" i="1"/>
  <c r="M6" i="1"/>
  <c r="M8" i="1"/>
  <c r="M9" i="1" s="1"/>
  <c r="N4" i="1" l="1"/>
  <c r="N6" i="1"/>
  <c r="N8" i="1"/>
  <c r="N9" i="1" s="1"/>
  <c r="N3" i="1"/>
  <c r="O5" i="1"/>
  <c r="P5" i="1" s="1"/>
  <c r="P3" i="1" l="1"/>
  <c r="P6" i="1"/>
  <c r="P8" i="1"/>
  <c r="P4" i="1"/>
  <c r="Q5" i="1"/>
  <c r="O4" i="1"/>
  <c r="O6" i="1"/>
  <c r="O8" i="1"/>
  <c r="O9" i="1" s="1"/>
  <c r="O3" i="1"/>
  <c r="P9" i="1" l="1"/>
  <c r="Q3" i="1"/>
  <c r="R5" i="1"/>
  <c r="Q4" i="1"/>
  <c r="Q6" i="1"/>
  <c r="Q8" i="1"/>
  <c r="Q9" i="1" s="1"/>
  <c r="R3" i="1" l="1"/>
  <c r="S5" i="1"/>
  <c r="R4" i="1"/>
  <c r="R6" i="1"/>
  <c r="R8" i="1"/>
  <c r="R9" i="1" s="1"/>
  <c r="S4" i="1" l="1"/>
  <c r="S6" i="1"/>
  <c r="S8" i="1"/>
  <c r="S9" i="1" s="1"/>
  <c r="S3" i="1"/>
</calcChain>
</file>

<file path=xl/sharedStrings.xml><?xml version="1.0" encoding="utf-8"?>
<sst xmlns="http://schemas.openxmlformats.org/spreadsheetml/2006/main" count="22" uniqueCount="20">
  <si>
    <t>t</t>
  </si>
  <si>
    <t>I</t>
  </si>
  <si>
    <t>b</t>
  </si>
  <si>
    <t>موجودی اولیه</t>
  </si>
  <si>
    <t>نرخ تقاضا</t>
  </si>
  <si>
    <t>سفارش 1</t>
  </si>
  <si>
    <t>Lead Time 1</t>
  </si>
  <si>
    <t>Lead Time 2</t>
  </si>
  <si>
    <t>سفارش 2</t>
  </si>
  <si>
    <t>نحوۀ برخورد با کمبود</t>
  </si>
  <si>
    <t>از دست رفته</t>
  </si>
  <si>
    <t>عقب مانده</t>
  </si>
  <si>
    <t>Ordering Time 1</t>
  </si>
  <si>
    <t>Ordering Time 2</t>
  </si>
  <si>
    <t>-</t>
  </si>
  <si>
    <r>
      <t xml:space="preserve">Download file at:
</t>
    </r>
    <r>
      <rPr>
        <b/>
        <sz val="16"/>
        <color theme="0"/>
        <rFont val="Arabic UI Display Bold"/>
        <charset val="178"/>
      </rPr>
      <t>jooyafar.ir/file/ic01/ex01.xlsx</t>
    </r>
  </si>
  <si>
    <t>day</t>
  </si>
  <si>
    <t>O</t>
  </si>
  <si>
    <t>Ns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</si>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</sst>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Green]\ \▲\ 0;[Red]\ \ \▼\ 0;[Blue]\ \ \~\ 0"/>
  </numFmts>
  <fonts count="11" x14ac:knownFonts="1">
    <font>
      <sz val="11"/>
      <color theme="1"/>
      <name val="Arial"/>
      <family val="2"/>
      <scheme val="minor"/>
    </font>
    <font>
      <sz val="11"/>
      <color theme="1"/>
      <name val="Arabic UI Display Bold"/>
      <charset val="178"/>
    </font>
    <font>
      <sz val="11"/>
      <color theme="0"/>
      <name val="Arabic UI Display Bold"/>
      <charset val="178"/>
    </font>
    <font>
      <sz val="14"/>
      <color theme="1"/>
      <name val="Arabic UI Display Bold"/>
      <charset val="178"/>
    </font>
    <font>
      <sz val="16"/>
      <color theme="1"/>
      <name val="Arabic UI Display Bold"/>
      <charset val="178"/>
    </font>
    <font>
      <sz val="20"/>
      <color theme="1"/>
      <name val="Arabic UI Display Bold"/>
      <charset val="178"/>
    </font>
    <font>
      <sz val="9"/>
      <color theme="1"/>
      <name val="Arabic UI Display Bold"/>
      <charset val="178"/>
    </font>
    <font>
      <sz val="10"/>
      <color theme="1"/>
      <name val="Arabic UI Display Bold"/>
      <charset val="178"/>
    </font>
    <font>
      <sz val="11"/>
      <name val="Arabic UI Display Bold"/>
      <charset val="178"/>
    </font>
    <font>
      <sz val="10"/>
      <color theme="0"/>
      <name val="Arabic UI Display Bold"/>
      <charset val="178"/>
    </font>
    <font>
      <b/>
      <sz val="16"/>
      <color theme="0"/>
      <name val="Arabic UI Display Bold"/>
      <charset val="178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" fontId="5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 applyProtection="1">
      <alignment horizontal="center" vertical="center"/>
    </xf>
    <xf numFmtId="1" fontId="6" fillId="0" borderId="0" xfId="0" applyNumberFormat="1" applyFont="1" applyAlignment="1" applyProtection="1">
      <alignment horizontal="center" vertical="center"/>
    </xf>
    <xf numFmtId="2" fontId="3" fillId="7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/>
    </xf>
    <xf numFmtId="1" fontId="2" fillId="0" borderId="0" xfId="0" applyNumberFormat="1" applyFont="1" applyAlignment="1" applyProtection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3" fillId="8" borderId="1" xfId="0" applyNumberFormat="1" applyFont="1" applyFill="1" applyBorder="1" applyAlignment="1" applyProtection="1">
      <alignment horizontal="center" vertical="center"/>
    </xf>
    <xf numFmtId="2" fontId="3" fillId="8" borderId="1" xfId="0" applyNumberFormat="1" applyFont="1" applyFill="1" applyBorder="1" applyAlignment="1" applyProtection="1">
      <alignment horizontal="center" vertical="center"/>
    </xf>
    <xf numFmtId="2" fontId="3" fillId="9" borderId="1" xfId="0" applyNumberFormat="1" applyFont="1" applyFill="1" applyBorder="1" applyAlignment="1" applyProtection="1">
      <alignment horizontal="center" vertical="center"/>
    </xf>
    <xf numFmtId="2" fontId="7" fillId="8" borderId="1" xfId="0" applyNumberFormat="1" applyFont="1" applyFill="1" applyBorder="1" applyAlignment="1" applyProtection="1">
      <alignment horizontal="center" vertical="center"/>
    </xf>
    <xf numFmtId="164" fontId="7" fillId="8" borderId="1" xfId="0" applyNumberFormat="1" applyFont="1" applyFill="1" applyBorder="1" applyAlignment="1" applyProtection="1">
      <alignment horizontal="center" vertical="center"/>
    </xf>
    <xf numFmtId="1" fontId="2" fillId="2" borderId="7" xfId="0" applyNumberFormat="1" applyFont="1" applyFill="1" applyBorder="1" applyAlignment="1" applyProtection="1">
      <alignment horizontal="center" vertical="center"/>
    </xf>
    <xf numFmtId="1" fontId="2" fillId="2" borderId="8" xfId="0" applyNumberFormat="1" applyFont="1" applyFill="1" applyBorder="1" applyAlignment="1" applyProtection="1">
      <alignment horizontal="center" vertical="center"/>
    </xf>
    <xf numFmtId="1" fontId="8" fillId="3" borderId="7" xfId="0" applyNumberFormat="1" applyFont="1" applyFill="1" applyBorder="1" applyAlignment="1" applyProtection="1">
      <alignment horizontal="center" vertical="center"/>
    </xf>
    <xf numFmtId="1" fontId="8" fillId="3" borderId="8" xfId="0" applyNumberFormat="1" applyFont="1" applyFill="1" applyBorder="1" applyAlignment="1" applyProtection="1">
      <alignment horizontal="center" vertical="center"/>
    </xf>
    <xf numFmtId="1" fontId="2" fillId="4" borderId="7" xfId="0" applyNumberFormat="1" applyFont="1" applyFill="1" applyBorder="1" applyAlignment="1" applyProtection="1">
      <alignment horizontal="center" vertical="center"/>
    </xf>
    <xf numFmtId="1" fontId="2" fillId="4" borderId="8" xfId="0" applyNumberFormat="1" applyFont="1" applyFill="1" applyBorder="1" applyAlignment="1" applyProtection="1">
      <alignment horizontal="center" vertical="center"/>
    </xf>
    <xf numFmtId="1" fontId="8" fillId="5" borderId="2" xfId="0" applyNumberFormat="1" applyFont="1" applyFill="1" applyBorder="1" applyAlignment="1" applyProtection="1">
      <alignment horizontal="center" vertical="center"/>
    </xf>
    <xf numFmtId="1" fontId="8" fillId="5" borderId="3" xfId="0" applyNumberFormat="1" applyFont="1" applyFill="1" applyBorder="1" applyAlignment="1" applyProtection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2" fillId="6" borderId="4" xfId="0" applyNumberFormat="1" applyFont="1" applyFill="1" applyBorder="1" applyAlignment="1" applyProtection="1">
      <alignment horizontal="center" vertical="center"/>
    </xf>
    <xf numFmtId="1" fontId="2" fillId="6" borderId="5" xfId="0" applyNumberFormat="1" applyFont="1" applyFill="1" applyBorder="1" applyAlignment="1" applyProtection="1">
      <alignment horizontal="center" vertical="center"/>
    </xf>
    <xf numFmtId="1" fontId="5" fillId="7" borderId="0" xfId="0" applyNumberFormat="1" applyFont="1" applyFill="1" applyBorder="1" applyAlignment="1">
      <alignment horizontal="center" vertical="center"/>
    </xf>
    <xf numFmtId="1" fontId="5" fillId="7" borderId="6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 applyProtection="1">
      <alignment horizontal="center" vertical="center" wrapText="1"/>
    </xf>
    <xf numFmtId="1" fontId="9" fillId="0" borderId="1" xfId="0" applyNumberFormat="1" applyFont="1" applyBorder="1" applyAlignment="1" applyProtection="1">
      <alignment horizontal="center" vertical="center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1" fontId="5" fillId="0" borderId="3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557104365890327E-2"/>
          <c:y val="0.15679638454319325"/>
          <c:w val="0.93597994027287779"/>
          <c:h val="0.73878907709269159"/>
        </c:manualLayout>
      </c:layout>
      <c:lineChart>
        <c:grouping val="standard"/>
        <c:varyColors val="0"/>
        <c:ser>
          <c:idx val="1"/>
          <c:order val="0"/>
          <c:tx>
            <c:v>Ns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Main!$B$1:$S$1</c:f>
              <c:numCache>
                <c:formatCode>0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Main!$B$5:$S$5</c:f>
              <c:numCache>
                <c:formatCode>0</c:formatCode>
                <c:ptCount val="18"/>
                <c:pt idx="0">
                  <c:v>9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-3</c:v>
                </c:pt>
                <c:pt idx="7">
                  <c:v>7</c:v>
                </c:pt>
                <c:pt idx="8">
                  <c:v>4</c:v>
                </c:pt>
                <c:pt idx="9">
                  <c:v>9</c:v>
                </c:pt>
                <c:pt idx="10">
                  <c:v>6</c:v>
                </c:pt>
                <c:pt idx="11">
                  <c:v>6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-3</c:v>
                </c:pt>
                <c:pt idx="17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EA-4368-AD2C-7F60305ABAB7}"/>
            </c:ext>
          </c:extLst>
        </c:ser>
        <c:ser>
          <c:idx val="2"/>
          <c:order val="1"/>
          <c:tx>
            <c:v>Y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Main!$B$1:$S$1</c:f>
              <c:numCache>
                <c:formatCode>0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Main!$B$8:$S$8</c:f>
              <c:numCache>
                <c:formatCode>0</c:formatCode>
                <c:ptCount val="18"/>
                <c:pt idx="0">
                  <c:v>9</c:v>
                </c:pt>
                <c:pt idx="1">
                  <c:v>6</c:v>
                </c:pt>
                <c:pt idx="2">
                  <c:v>3</c:v>
                </c:pt>
                <c:pt idx="3">
                  <c:v>13</c:v>
                </c:pt>
                <c:pt idx="4">
                  <c:v>10</c:v>
                </c:pt>
                <c:pt idx="5">
                  <c:v>15</c:v>
                </c:pt>
                <c:pt idx="6">
                  <c:v>12</c:v>
                </c:pt>
                <c:pt idx="7">
                  <c:v>12</c:v>
                </c:pt>
                <c:pt idx="8">
                  <c:v>9</c:v>
                </c:pt>
                <c:pt idx="9">
                  <c:v>9</c:v>
                </c:pt>
                <c:pt idx="10">
                  <c:v>6</c:v>
                </c:pt>
                <c:pt idx="11">
                  <c:v>6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-3</c:v>
                </c:pt>
                <c:pt idx="17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EA-4368-AD2C-7F60305ABA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17940608"/>
        <c:axId val="1404787936"/>
      </c:lineChart>
      <c:dateAx>
        <c:axId val="14179406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404787936"/>
        <c:crosses val="autoZero"/>
        <c:auto val="0"/>
        <c:lblOffset val="100"/>
        <c:baseTimeUnit val="days"/>
      </c:dateAx>
      <c:valAx>
        <c:axId val="1404787936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41794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9217738937184338"/>
          <c:y val="8.3750000000000005E-2"/>
          <c:w val="0.21638383396771496"/>
          <c:h val="7.68347168415142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270759</xdr:colOff>
      <xdr:row>9</xdr:row>
      <xdr:rowOff>77467</xdr:rowOff>
    </xdr:from>
    <xdr:to>
      <xdr:col>16</xdr:col>
      <xdr:colOff>182154</xdr:colOff>
      <xdr:row>23</xdr:row>
      <xdr:rowOff>118164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1480CAA-5551-4511-9373-52A50ADD86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0182F-3107-44A9-A52A-BBB69F268978}">
  <dimension ref="A1:S22"/>
  <sheetViews>
    <sheetView tabSelected="1" zoomScaleNormal="100" workbookViewId="0">
      <selection activeCell="R14" sqref="R14"/>
    </sheetView>
  </sheetViews>
  <sheetFormatPr defaultColWidth="9.375" defaultRowHeight="15" x14ac:dyDescent="0.2"/>
  <cols>
    <col min="1" max="17" width="9.375" style="2"/>
    <col min="18" max="18" width="9.375" style="2" customWidth="1"/>
    <col min="19" max="19" width="9.375" style="2"/>
  </cols>
  <sheetData>
    <row r="1" spans="1:19" x14ac:dyDescent="0.2">
      <c r="A1" s="5" t="s">
        <v>16</v>
      </c>
      <c r="B1" s="6">
        <f>ROUND(B2,1)</f>
        <v>0</v>
      </c>
      <c r="C1" s="6">
        <f t="shared" ref="C1:S1" si="0">ROUND(C2,1)</f>
        <v>1</v>
      </c>
      <c r="D1" s="6">
        <f t="shared" si="0"/>
        <v>2</v>
      </c>
      <c r="E1" s="6">
        <f t="shared" si="0"/>
        <v>2</v>
      </c>
      <c r="F1" s="6">
        <f t="shared" si="0"/>
        <v>3</v>
      </c>
      <c r="G1" s="6">
        <f t="shared" si="0"/>
        <v>3</v>
      </c>
      <c r="H1" s="6">
        <f t="shared" si="0"/>
        <v>4</v>
      </c>
      <c r="I1" s="6">
        <f t="shared" si="0"/>
        <v>4</v>
      </c>
      <c r="J1" s="6">
        <f t="shared" si="0"/>
        <v>5</v>
      </c>
      <c r="K1" s="6">
        <f t="shared" si="0"/>
        <v>5</v>
      </c>
      <c r="L1" s="6">
        <f t="shared" si="0"/>
        <v>6</v>
      </c>
      <c r="M1" s="6">
        <f t="shared" si="0"/>
        <v>6</v>
      </c>
      <c r="N1" s="6">
        <f t="shared" si="0"/>
        <v>7</v>
      </c>
      <c r="O1" s="6">
        <f t="shared" si="0"/>
        <v>7</v>
      </c>
      <c r="P1" s="6">
        <f t="shared" si="0"/>
        <v>8</v>
      </c>
      <c r="Q1" s="6">
        <f t="shared" si="0"/>
        <v>8</v>
      </c>
      <c r="R1" s="6">
        <f t="shared" si="0"/>
        <v>9</v>
      </c>
      <c r="S1" s="6">
        <f t="shared" si="0"/>
        <v>10</v>
      </c>
    </row>
    <row r="2" spans="1:19" ht="18.75" x14ac:dyDescent="0.2">
      <c r="A2" s="7" t="s">
        <v>0</v>
      </c>
      <c r="B2" s="13">
        <v>0</v>
      </c>
      <c r="C2" s="13">
        <v>1</v>
      </c>
      <c r="D2" s="15">
        <v>1.99</v>
      </c>
      <c r="E2" s="15">
        <v>2.0099999999999998</v>
      </c>
      <c r="F2" s="14">
        <v>2.99</v>
      </c>
      <c r="G2" s="14">
        <v>3.01</v>
      </c>
      <c r="H2" s="15">
        <v>3.99</v>
      </c>
      <c r="I2" s="15">
        <v>4.01</v>
      </c>
      <c r="J2" s="14">
        <v>4.99</v>
      </c>
      <c r="K2" s="14">
        <v>5.01</v>
      </c>
      <c r="L2" s="15">
        <v>5.99</v>
      </c>
      <c r="M2" s="15">
        <v>6.01</v>
      </c>
      <c r="N2" s="14">
        <v>6.99</v>
      </c>
      <c r="O2" s="14">
        <v>7.01</v>
      </c>
      <c r="P2" s="15">
        <v>7.99</v>
      </c>
      <c r="Q2" s="15">
        <v>8</v>
      </c>
      <c r="R2" s="13">
        <v>9</v>
      </c>
      <c r="S2" s="13">
        <v>10</v>
      </c>
    </row>
    <row r="3" spans="1:19" x14ac:dyDescent="0.2">
      <c r="A3" s="8" t="s">
        <v>1</v>
      </c>
      <c r="B3" s="8">
        <f t="shared" ref="B3:S3" si="1">IF(B5&gt;0,B5,0)</f>
        <v>9</v>
      </c>
      <c r="C3" s="8">
        <f t="shared" si="1"/>
        <v>6</v>
      </c>
      <c r="D3" s="8">
        <f t="shared" ref="D3" si="2">IF(D5&gt;0,D5,0)</f>
        <v>3</v>
      </c>
      <c r="E3" s="8">
        <f t="shared" si="1"/>
        <v>3</v>
      </c>
      <c r="F3" s="8">
        <f t="shared" si="1"/>
        <v>0</v>
      </c>
      <c r="G3" s="8">
        <f>IF(G5&gt;0,G5,0)</f>
        <v>0</v>
      </c>
      <c r="H3" s="8">
        <f t="shared" si="1"/>
        <v>0</v>
      </c>
      <c r="I3" s="8">
        <f t="shared" si="1"/>
        <v>7</v>
      </c>
      <c r="J3" s="8">
        <f t="shared" si="1"/>
        <v>4</v>
      </c>
      <c r="K3" s="8">
        <f t="shared" si="1"/>
        <v>9</v>
      </c>
      <c r="L3" s="8">
        <f t="shared" si="1"/>
        <v>6</v>
      </c>
      <c r="M3" s="8">
        <f t="shared" si="1"/>
        <v>6</v>
      </c>
      <c r="N3" s="8">
        <f t="shared" si="1"/>
        <v>3</v>
      </c>
      <c r="O3" s="8">
        <f t="shared" si="1"/>
        <v>3</v>
      </c>
      <c r="P3" s="8">
        <f t="shared" ref="P3" si="3">IF(P5&gt;0,P5,0)</f>
        <v>0</v>
      </c>
      <c r="Q3" s="8">
        <f t="shared" si="1"/>
        <v>0</v>
      </c>
      <c r="R3" s="8">
        <f t="shared" si="1"/>
        <v>0</v>
      </c>
      <c r="S3" s="8">
        <f t="shared" si="1"/>
        <v>0</v>
      </c>
    </row>
    <row r="4" spans="1:19" x14ac:dyDescent="0.2">
      <c r="A4" s="8" t="s">
        <v>2</v>
      </c>
      <c r="B4" s="8">
        <f t="shared" ref="B4:S4" si="4">IF(B5&gt;0,0,-B5)</f>
        <v>0</v>
      </c>
      <c r="C4" s="8">
        <f t="shared" si="4"/>
        <v>0</v>
      </c>
      <c r="D4" s="8">
        <f t="shared" si="4"/>
        <v>0</v>
      </c>
      <c r="E4" s="8">
        <f t="shared" si="4"/>
        <v>0</v>
      </c>
      <c r="F4" s="8">
        <f t="shared" si="4"/>
        <v>0</v>
      </c>
      <c r="G4" s="8">
        <f t="shared" si="4"/>
        <v>0</v>
      </c>
      <c r="H4" s="8">
        <f t="shared" si="4"/>
        <v>3</v>
      </c>
      <c r="I4" s="8">
        <f t="shared" si="4"/>
        <v>0</v>
      </c>
      <c r="J4" s="8">
        <f t="shared" si="4"/>
        <v>0</v>
      </c>
      <c r="K4" s="8">
        <f t="shared" si="4"/>
        <v>0</v>
      </c>
      <c r="L4" s="8">
        <f t="shared" si="4"/>
        <v>0</v>
      </c>
      <c r="M4" s="8">
        <f t="shared" si="4"/>
        <v>0</v>
      </c>
      <c r="N4" s="8">
        <f t="shared" si="4"/>
        <v>0</v>
      </c>
      <c r="O4" s="8">
        <f t="shared" si="4"/>
        <v>0</v>
      </c>
      <c r="P4" s="8">
        <f t="shared" si="4"/>
        <v>0</v>
      </c>
      <c r="Q4" s="8">
        <f t="shared" si="4"/>
        <v>0</v>
      </c>
      <c r="R4" s="8">
        <f t="shared" si="4"/>
        <v>3</v>
      </c>
      <c r="S4" s="8">
        <f t="shared" si="4"/>
        <v>6</v>
      </c>
    </row>
    <row r="5" spans="1:19" ht="25.15" customHeight="1" x14ac:dyDescent="0.2">
      <c r="A5" s="9" t="s">
        <v>18</v>
      </c>
      <c r="B5" s="9">
        <f>B12</f>
        <v>9</v>
      </c>
      <c r="C5" s="9">
        <f t="shared" ref="C5" si="5">IF($B$14="عقب مانده",B5-$D$12*(C1-B1),IF(B5-$D$12*(C1-B1)&gt;0,B5-$D$12*(C1-B1),0))+IF(C2=$F$14+$F$16+0.01,$F$12,0)+IF(C2=$H$14+$H$16+0.01,$H$12,0)</f>
        <v>6</v>
      </c>
      <c r="D5" s="9">
        <f>IF($B$14="عقب مانده",B5-$D$12*(D1-B1),IF(B5-$D$12*(D1-B1)&gt;0,B5-$D$12*(D1-B1),0))+IF(D2=$F$14+$F$16+0.01,$F$12,0)+IF(D2=$H$14+$H$16+0.01,$H$12,0)</f>
        <v>3</v>
      </c>
      <c r="E5" s="9">
        <f>IF($B$14="عقب مانده",C5-$D$12*(E1-C1),IF(C5-$D$12*(E1-C1)&gt;0,C5-$D$12*(E1-C1),0))+IF(E2=$F$14+$F$16+0.01,$F$12,0)+IF(E2=$H$14+$H$16+0.01,$H$12,0)</f>
        <v>3</v>
      </c>
      <c r="F5" s="9">
        <f t="shared" ref="F5:P5" si="6">IF($B$14="عقب مانده",E5-$D$12*(F1-E1),IF(E5-$D$12*(F1-E1)&gt;0,E5-$D$12*(F1-E1),0))+IF(F2=$F$14+$F$16+0.01,$F$12,0)+IF(F2=$H$14+$H$16+0.01,$H$12,0)</f>
        <v>0</v>
      </c>
      <c r="G5" s="9">
        <f t="shared" si="6"/>
        <v>0</v>
      </c>
      <c r="H5" s="9">
        <f t="shared" si="6"/>
        <v>-3</v>
      </c>
      <c r="I5" s="9">
        <f t="shared" si="6"/>
        <v>7</v>
      </c>
      <c r="J5" s="9">
        <f t="shared" si="6"/>
        <v>4</v>
      </c>
      <c r="K5" s="9">
        <f t="shared" si="6"/>
        <v>9</v>
      </c>
      <c r="L5" s="9">
        <f t="shared" si="6"/>
        <v>6</v>
      </c>
      <c r="M5" s="9">
        <f t="shared" si="6"/>
        <v>6</v>
      </c>
      <c r="N5" s="9">
        <f t="shared" si="6"/>
        <v>3</v>
      </c>
      <c r="O5" s="9">
        <f t="shared" si="6"/>
        <v>3</v>
      </c>
      <c r="P5" s="9">
        <f t="shared" si="6"/>
        <v>0</v>
      </c>
      <c r="Q5" s="9">
        <f>IF($B$14="عقب مانده",O5-$D$12*(Q1-O1),IF(O5-$D$12*(Q1-O1)&gt;0,O5-$D$12*(Q1-O1),0))+IF(Q2=$F$14+$F$16+0.01,$F$12,0)+IF(Q2=$H$14+$H$16+0.01,$H$12,0)</f>
        <v>0</v>
      </c>
      <c r="R5" s="9">
        <f>IF($B$14="عقب مانده",Q5-$D$12*(R1-Q1),IF(Q5-$D$12*(R1-Q1)&gt;0,Q5-$D$12*(R1-Q1),0))+IF(R2=$F$14+$F$16+0.01,$F$12,0)+IF(R2=$H$14+$H$16+0.01,$H$12,0)</f>
        <v>-3</v>
      </c>
      <c r="S5" s="9">
        <f>IF($B$14="عقب مانده",R5-$D$12*(S1-R1),IF(R5-$D$12*(S1-R1)&gt;0,R5-$D$12*(S1-R1),0))+IF(S2=$F$14+$F$16+0.01,$F$12,0)+IF(S2=$H$14+$H$16+0.01,$H$12,0)</f>
        <v>-6</v>
      </c>
    </row>
    <row r="6" spans="1:19" ht="14.25" x14ac:dyDescent="0.2">
      <c r="A6" s="16"/>
      <c r="B6" s="16" t="s">
        <v>14</v>
      </c>
      <c r="C6" s="17">
        <f t="shared" ref="C6:S6" si="7">ROUND(C5-B5,0)</f>
        <v>-3</v>
      </c>
      <c r="D6" s="17">
        <f>ROUND(D5-B5,0)</f>
        <v>-6</v>
      </c>
      <c r="E6" s="17">
        <f>ROUND(E5-C5,0)</f>
        <v>-3</v>
      </c>
      <c r="F6" s="17">
        <f>ROUND(F5-E5,0)</f>
        <v>-3</v>
      </c>
      <c r="G6" s="17">
        <f>ROUND(G5-F5,0)</f>
        <v>0</v>
      </c>
      <c r="H6" s="17">
        <f t="shared" si="7"/>
        <v>-3</v>
      </c>
      <c r="I6" s="17">
        <f t="shared" si="7"/>
        <v>10</v>
      </c>
      <c r="J6" s="17">
        <f t="shared" si="7"/>
        <v>-3</v>
      </c>
      <c r="K6" s="17">
        <f>ROUND(K5-J5,0)</f>
        <v>5</v>
      </c>
      <c r="L6" s="17">
        <f t="shared" si="7"/>
        <v>-3</v>
      </c>
      <c r="M6" s="17">
        <f t="shared" si="7"/>
        <v>0</v>
      </c>
      <c r="N6" s="17">
        <f t="shared" si="7"/>
        <v>-3</v>
      </c>
      <c r="O6" s="17">
        <f>ROUND(O5-N5,0)</f>
        <v>0</v>
      </c>
      <c r="P6" s="17">
        <f>ROUND(P5-O5,0)</f>
        <v>-3</v>
      </c>
      <c r="Q6" s="17">
        <f>ROUND(Q5-O5,0)</f>
        <v>-3</v>
      </c>
      <c r="R6" s="17">
        <f t="shared" si="7"/>
        <v>-3</v>
      </c>
      <c r="S6" s="17">
        <f t="shared" si="7"/>
        <v>-3</v>
      </c>
    </row>
    <row r="7" spans="1:19" x14ac:dyDescent="0.2">
      <c r="A7" s="8" t="s">
        <v>17</v>
      </c>
      <c r="B7" s="8">
        <f t="shared" ref="B7:S7" si="8">IF(AND($F$14+$F$16&gt;B2,B2&gt;$F$14),$F$12,0)+IF(AND($H$14+$H$16&gt;B2,B2&gt;$H$14),$H$12,0)</f>
        <v>0</v>
      </c>
      <c r="C7" s="8">
        <f t="shared" si="8"/>
        <v>0</v>
      </c>
      <c r="D7" s="8">
        <f t="shared" ref="D7" si="9">IF(AND($F$14+$F$16&gt;D2,D2&gt;$F$14),$F$12,0)+IF(AND($H$14+$H$16&gt;D2,D2&gt;$H$14),$H$12,0)</f>
        <v>0</v>
      </c>
      <c r="E7" s="8">
        <f t="shared" si="8"/>
        <v>10</v>
      </c>
      <c r="F7" s="8">
        <f t="shared" si="8"/>
        <v>10</v>
      </c>
      <c r="G7" s="8">
        <f t="shared" si="8"/>
        <v>15</v>
      </c>
      <c r="H7" s="8">
        <f t="shared" si="8"/>
        <v>15</v>
      </c>
      <c r="I7" s="8">
        <f t="shared" si="8"/>
        <v>5</v>
      </c>
      <c r="J7" s="8">
        <f t="shared" si="8"/>
        <v>5</v>
      </c>
      <c r="K7" s="8">
        <f t="shared" si="8"/>
        <v>0</v>
      </c>
      <c r="L7" s="8">
        <f t="shared" si="8"/>
        <v>0</v>
      </c>
      <c r="M7" s="8">
        <f t="shared" si="8"/>
        <v>0</v>
      </c>
      <c r="N7" s="8">
        <f t="shared" si="8"/>
        <v>0</v>
      </c>
      <c r="O7" s="8">
        <f t="shared" si="8"/>
        <v>0</v>
      </c>
      <c r="P7" s="8">
        <f t="shared" ref="P7" si="10">IF(AND($F$14+$F$16&gt;P2,P2&gt;$F$14),$F$12,0)+IF(AND($H$14+$H$16&gt;P2,P2&gt;$H$14),$H$12,0)</f>
        <v>0</v>
      </c>
      <c r="Q7" s="8">
        <f t="shared" si="8"/>
        <v>0</v>
      </c>
      <c r="R7" s="8">
        <f t="shared" si="8"/>
        <v>0</v>
      </c>
      <c r="S7" s="8">
        <f t="shared" si="8"/>
        <v>0</v>
      </c>
    </row>
    <row r="8" spans="1:19" ht="20.25" x14ac:dyDescent="0.2">
      <c r="A8" s="9" t="s">
        <v>19</v>
      </c>
      <c r="B8" s="9">
        <f t="shared" ref="B8:S8" si="11">B5+B7</f>
        <v>9</v>
      </c>
      <c r="C8" s="9">
        <f t="shared" si="11"/>
        <v>6</v>
      </c>
      <c r="D8" s="9">
        <f t="shared" ref="D8" si="12">D5+D7</f>
        <v>3</v>
      </c>
      <c r="E8" s="9">
        <f t="shared" si="11"/>
        <v>13</v>
      </c>
      <c r="F8" s="9">
        <f t="shared" si="11"/>
        <v>10</v>
      </c>
      <c r="G8" s="9">
        <f t="shared" si="11"/>
        <v>15</v>
      </c>
      <c r="H8" s="9">
        <f t="shared" si="11"/>
        <v>12</v>
      </c>
      <c r="I8" s="9">
        <f t="shared" si="11"/>
        <v>12</v>
      </c>
      <c r="J8" s="9">
        <f t="shared" si="11"/>
        <v>9</v>
      </c>
      <c r="K8" s="9">
        <f t="shared" si="11"/>
        <v>9</v>
      </c>
      <c r="L8" s="9">
        <f t="shared" si="11"/>
        <v>6</v>
      </c>
      <c r="M8" s="9">
        <f t="shared" si="11"/>
        <v>6</v>
      </c>
      <c r="N8" s="9">
        <f t="shared" si="11"/>
        <v>3</v>
      </c>
      <c r="O8" s="9">
        <f t="shared" si="11"/>
        <v>3</v>
      </c>
      <c r="P8" s="9">
        <f t="shared" ref="P8" si="13">P5+P7</f>
        <v>0</v>
      </c>
      <c r="Q8" s="9">
        <f t="shared" si="11"/>
        <v>0</v>
      </c>
      <c r="R8" s="9">
        <f t="shared" si="11"/>
        <v>-3</v>
      </c>
      <c r="S8" s="9">
        <f t="shared" si="11"/>
        <v>-6</v>
      </c>
    </row>
    <row r="9" spans="1:19" ht="14.25" x14ac:dyDescent="0.2">
      <c r="A9" s="16"/>
      <c r="B9" s="16" t="s">
        <v>14</v>
      </c>
      <c r="C9" s="17">
        <f t="shared" ref="C9:S9" si="14">ROUND(C8-B8,0)</f>
        <v>-3</v>
      </c>
      <c r="D9" s="17">
        <f>ROUND(D8-B8,0)</f>
        <v>-6</v>
      </c>
      <c r="E9" s="17">
        <f>ROUND(E8-C8,0)</f>
        <v>7</v>
      </c>
      <c r="F9" s="17">
        <f>ROUND(F8-E8,0)</f>
        <v>-3</v>
      </c>
      <c r="G9" s="17">
        <f>ROUND(G8-F8,0)</f>
        <v>5</v>
      </c>
      <c r="H9" s="17">
        <f t="shared" si="14"/>
        <v>-3</v>
      </c>
      <c r="I9" s="17">
        <f t="shared" si="14"/>
        <v>0</v>
      </c>
      <c r="J9" s="17">
        <f t="shared" si="14"/>
        <v>-3</v>
      </c>
      <c r="K9" s="17">
        <f>ROUND(K8-J8,0)</f>
        <v>0</v>
      </c>
      <c r="L9" s="17">
        <f t="shared" si="14"/>
        <v>-3</v>
      </c>
      <c r="M9" s="17">
        <f t="shared" si="14"/>
        <v>0</v>
      </c>
      <c r="N9" s="17">
        <f t="shared" si="14"/>
        <v>-3</v>
      </c>
      <c r="O9" s="17">
        <f>ROUND(O8-N8,0)</f>
        <v>0</v>
      </c>
      <c r="P9" s="17">
        <f>ROUND(P8-O8,0)</f>
        <v>-3</v>
      </c>
      <c r="Q9" s="17">
        <f>ROUND(Q8-O8,0)</f>
        <v>-3</v>
      </c>
      <c r="R9" s="17">
        <f t="shared" si="14"/>
        <v>-3</v>
      </c>
      <c r="S9" s="17">
        <f t="shared" si="14"/>
        <v>-3</v>
      </c>
    </row>
    <row r="10" spans="1:19" ht="20.25" x14ac:dyDescent="0.2">
      <c r="A10" s="3"/>
      <c r="B10" s="1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2"/>
      <c r="R10" s="12"/>
      <c r="S10" s="12"/>
    </row>
    <row r="11" spans="1:19" x14ac:dyDescent="0.2">
      <c r="A11" s="10"/>
      <c r="B11" s="18" t="s">
        <v>3</v>
      </c>
      <c r="C11" s="19"/>
      <c r="D11" s="20" t="s">
        <v>4</v>
      </c>
      <c r="E11" s="21"/>
      <c r="F11" s="22" t="s">
        <v>5</v>
      </c>
      <c r="G11" s="23"/>
      <c r="H11" s="22" t="s">
        <v>8</v>
      </c>
      <c r="I11" s="23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 ht="27" customHeight="1" x14ac:dyDescent="0.2">
      <c r="A12" s="1"/>
      <c r="B12" s="26">
        <v>9</v>
      </c>
      <c r="C12" s="27"/>
      <c r="D12" s="26">
        <v>3</v>
      </c>
      <c r="E12" s="27"/>
      <c r="F12" s="26">
        <v>10</v>
      </c>
      <c r="G12" s="27"/>
      <c r="H12" s="26">
        <v>5</v>
      </c>
      <c r="I12" s="27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2">
      <c r="A13" s="5"/>
      <c r="B13" s="28" t="s">
        <v>9</v>
      </c>
      <c r="C13" s="28"/>
      <c r="D13" s="28"/>
      <c r="E13" s="29"/>
      <c r="F13" s="24" t="s">
        <v>12</v>
      </c>
      <c r="G13" s="25"/>
      <c r="H13" s="24" t="s">
        <v>13</v>
      </c>
      <c r="I13" s="2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28.9" customHeight="1" x14ac:dyDescent="0.2">
      <c r="A14" s="1"/>
      <c r="B14" s="30" t="s">
        <v>11</v>
      </c>
      <c r="C14" s="30"/>
      <c r="D14" s="30"/>
      <c r="E14" s="31"/>
      <c r="F14" s="26">
        <v>2</v>
      </c>
      <c r="G14" s="27"/>
      <c r="H14" s="34">
        <v>3</v>
      </c>
      <c r="I14" s="35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3.9" customHeight="1" x14ac:dyDescent="0.2">
      <c r="B15" s="30"/>
      <c r="C15" s="30"/>
      <c r="D15" s="30"/>
      <c r="E15" s="31"/>
      <c r="F15" s="24" t="s">
        <v>6</v>
      </c>
      <c r="G15" s="25"/>
      <c r="H15" s="24" t="s">
        <v>7</v>
      </c>
      <c r="I15" s="25"/>
    </row>
    <row r="16" spans="1:19" ht="28.9" customHeight="1" x14ac:dyDescent="0.2">
      <c r="A16" s="1"/>
      <c r="B16" s="30"/>
      <c r="C16" s="30"/>
      <c r="D16" s="30"/>
      <c r="E16" s="31"/>
      <c r="F16" s="26">
        <v>2</v>
      </c>
      <c r="G16" s="27"/>
      <c r="H16" s="26">
        <v>2</v>
      </c>
      <c r="I16" s="27"/>
      <c r="J16" s="1"/>
      <c r="K16" s="1"/>
      <c r="L16" s="1"/>
      <c r="M16" s="1"/>
      <c r="N16" s="1"/>
      <c r="O16" s="1"/>
      <c r="P16" s="1"/>
      <c r="Q16" s="1"/>
      <c r="R16" s="1"/>
      <c r="S16" s="1"/>
    </row>
    <row r="18" spans="3:8" x14ac:dyDescent="0.2">
      <c r="C18" s="32" t="s">
        <v>15</v>
      </c>
      <c r="D18" s="33"/>
      <c r="E18" s="33"/>
      <c r="F18" s="33"/>
      <c r="G18" s="33"/>
      <c r="H18" s="33"/>
    </row>
    <row r="19" spans="3:8" x14ac:dyDescent="0.2">
      <c r="C19" s="33"/>
      <c r="D19" s="33"/>
      <c r="E19" s="33"/>
      <c r="F19" s="33"/>
      <c r="G19" s="33"/>
      <c r="H19" s="33"/>
    </row>
    <row r="20" spans="3:8" x14ac:dyDescent="0.2">
      <c r="C20" s="33"/>
      <c r="D20" s="33"/>
      <c r="E20" s="33"/>
      <c r="F20" s="33"/>
      <c r="G20" s="33"/>
      <c r="H20" s="33"/>
    </row>
    <row r="21" spans="3:8" x14ac:dyDescent="0.2">
      <c r="C21" s="33"/>
      <c r="D21" s="33"/>
      <c r="E21" s="33"/>
      <c r="F21" s="33"/>
      <c r="G21" s="33"/>
      <c r="H21" s="33"/>
    </row>
    <row r="22" spans="3:8" x14ac:dyDescent="0.2">
      <c r="C22" s="33"/>
      <c r="D22" s="33"/>
      <c r="E22" s="33"/>
      <c r="F22" s="33"/>
      <c r="G22" s="33"/>
      <c r="H22" s="33"/>
    </row>
  </sheetData>
  <sheetProtection formatCells="0" formatColumns="0" formatRows="0" insertColumns="0" insertRows="0" insertHyperlinks="0" deleteColumns="0" deleteRows="0" sort="0" autoFilter="0" pivotTables="0"/>
  <mergeCells count="19">
    <mergeCell ref="C18:H22"/>
    <mergeCell ref="H16:I16"/>
    <mergeCell ref="F14:G14"/>
    <mergeCell ref="F13:G13"/>
    <mergeCell ref="H13:I13"/>
    <mergeCell ref="H14:I14"/>
    <mergeCell ref="F16:G16"/>
    <mergeCell ref="B11:C11"/>
    <mergeCell ref="D11:E11"/>
    <mergeCell ref="F11:G11"/>
    <mergeCell ref="H11:I11"/>
    <mergeCell ref="F15:G15"/>
    <mergeCell ref="F12:G12"/>
    <mergeCell ref="B12:C12"/>
    <mergeCell ref="D12:E12"/>
    <mergeCell ref="H12:I12"/>
    <mergeCell ref="H15:I15"/>
    <mergeCell ref="B13:E13"/>
    <mergeCell ref="B14:E16"/>
  </mergeCells>
  <conditionalFormatting sqref="B1:S1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scale="80" fitToWidth="0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2" id="{BCC4B6BD-2F7D-456F-A39B-A421A5D0D2C8}">
            <x14:iconSet iconSet="3Triangles">
              <x14:cfvo type="percent">
                <xm:f>0</xm:f>
              </x14:cfvo>
              <x14:cfvo type="formula">
                <xm:f>"B5-C5=0"</xm:f>
              </x14:cfvo>
              <x14:cfvo type="formula">
                <xm:f>"B5-C5&gt;0"</xm:f>
              </x14:cfvo>
            </x14:iconSet>
          </x14:cfRule>
          <xm:sqref>B10:P10</xm:sqref>
        </x14:conditionalFormatting>
        <x14:conditionalFormatting xmlns:xm="http://schemas.microsoft.com/office/excel/2006/main">
          <x14:cfRule type="iconSet" priority="25" id="{24838358-F794-40D8-8511-F772B4F5CDC6}">
            <x14:iconSet iconSet="3Triangles">
              <x14:cfvo type="percent">
                <xm:f>0</xm:f>
              </x14:cfvo>
              <x14:cfvo type="formula">
                <xm:f>"B5-C5=0"</xm:f>
              </x14:cfvo>
              <x14:cfvo type="formula">
                <xm:f>"B5-C5&gt;0"</xm:f>
              </x14:cfvo>
            </x14:iconSet>
          </x14:cfRule>
          <xm:sqref>B5:S6</xm:sqref>
        </x14:conditionalFormatting>
        <x14:conditionalFormatting xmlns:xm="http://schemas.microsoft.com/office/excel/2006/main">
          <x14:cfRule type="iconSet" priority="2" id="{1A789539-97CF-452E-B570-1A723139F23C}">
            <x14:iconSet iconSet="3Triangles">
              <x14:cfvo type="percent">
                <xm:f>0</xm:f>
              </x14:cfvo>
              <x14:cfvo type="formula">
                <xm:f>"B5-C5=0"</xm:f>
              </x14:cfvo>
              <x14:cfvo type="formula">
                <xm:f>"B5-C5&gt;0"</xm:f>
              </x14:cfvo>
            </x14:iconSet>
          </x14:cfRule>
          <xm:sqref>C9:S9</xm:sqref>
        </x14:conditionalFormatting>
        <x14:conditionalFormatting xmlns:xm="http://schemas.microsoft.com/office/excel/2006/main">
          <x14:cfRule type="iconSet" priority="1" id="{9606E129-B818-4F2F-A192-CC2E6E4183E2}">
            <x14:iconSet iconSet="3Triangles">
              <x14:cfvo type="percent">
                <xm:f>0</xm:f>
              </x14:cfvo>
              <x14:cfvo type="formula">
                <xm:f>"B5-C5=0"</xm:f>
              </x14:cfvo>
              <x14:cfvo type="formula">
                <xm:f>"B5-C5&gt;0"</xm:f>
              </x14:cfvo>
            </x14:iconSet>
          </x14:cfRule>
          <xm:sqref>A8:S8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E79EFE-BABC-4C9A-A2CB-A18B23ECBB65}">
          <x14:formula1>
            <xm:f>Sheet2!$A$1:$B$1</xm:f>
          </x14:formula1>
          <xm:sqref>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D928-BAAB-401F-8B1E-BE3EC38DCA9D}">
  <dimension ref="A1:B1"/>
  <sheetViews>
    <sheetView workbookViewId="0">
      <selection activeCell="B2" sqref="B2"/>
    </sheetView>
  </sheetViews>
  <sheetFormatPr defaultRowHeight="14.25" x14ac:dyDescent="0.2"/>
  <sheetData>
    <row r="1" spans="1:2" x14ac:dyDescent="0.2">
      <c r="A1" t="s">
        <v>10</v>
      </c>
      <c r="B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Main</vt:lpstr>
      <vt:lpstr>Sheet2</vt:lpstr>
      <vt:lpstr>Main!Print_Area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JooyaFar</dc:creator>
  <cp:lastModifiedBy>Ali Jooyafar</cp:lastModifiedBy>
  <cp:lastPrinted>2020-02-23T20:04:49Z</cp:lastPrinted>
  <dcterms:created xsi:type="dcterms:W3CDTF">2020-02-23T06:11:39Z</dcterms:created>
  <dcterms:modified xsi:type="dcterms:W3CDTF">2021-11-06T10:19:31Z</dcterms:modified>
</cp:coreProperties>
</file>